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<sst xmlns="http://schemas.openxmlformats.org/spreadsheetml/2006/main" count="238" uniqueCount="152">
  <si>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</si>
  <si>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</si>
  <si>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</si>
  <si>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</si>
  <si>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</si>
  <si>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</si>
  <si>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</si>
  <si>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</si>
  <si>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</si>
  <si>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</si>
  <si>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</si>
  <si>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</si>
  <si>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</si>
  <si>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</si>
  <si>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</si>
  <si>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</si>
  <si>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</si>
  <si>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</si>
  <si>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</si>
  <si>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</si>
  <si>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</si>
  <si>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</si>
  <si>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</si>
  <si>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</si>
  <si>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</si>
  <si>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</si>
  <si>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</si>
  <si>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</si>
  <si>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</si>
  <si>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</si>
  <si>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</si>
  <si>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</si>
  <si>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</si>
  <si>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</si>
  <si>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</si>
  <si>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</si>
  <si>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</si>
  <si>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</si>
  <si>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</si>
  <si>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</si>
  <si>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</si>
  <si>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</si>
  <si>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</si>
  <si>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</si>
  <si>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</si>
  <si>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</si>
  <si>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</si>
  <si>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</si>
  <si>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</si>
  <si>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</si>
  <si>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</si>
  <si>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</si>
  <si>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</si>
  <si>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</si>
  <si>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</si>
  <si>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</si>
  <si>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</si>
  <si>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</si>
  <si>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</si>
  <si>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</si>
  <si>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</si>
  <si>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</si>
  <si>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</si>
  <si>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</si>
  <si>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2-1-01-07</t>
  </si>
  <si>
    <t>RETENCIONES Y CONTRIBUCIONES POR PAGAR A CORTO PLAZO</t>
  </si>
  <si>
    <t>2-1-01-07-001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</si>
  <si>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</si>
  <si>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</si>
  <si>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</si>
  <si>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</si>
  <si>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</si>
  <si>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</si>
  <si>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</si>
  <si>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</si>
  <si>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</si>
  <si>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</si>
  <si>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</si>
  <si>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</si>
  <si>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DEVOLUCIONES A LA LEY DE INGRESOS DE EJERCICIOS ANTERIORES</t>
  </si>
  <si>
    <t>2-1-01-09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</si>
  <si>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</si>
  <si>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</si>
  <si>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</si>
  <si>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</si>
  <si>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</si>
  <si>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</si>
  <si>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</si>
  <si>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</si>
  <si>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</si>
  <si>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</si>
  <si>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</si>
  <si>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</si>
  <si>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OTRAS PROVISIONES A CORTO PLAZO</t>
  </si>
  <si>
    <t>2-1-07-09-003</t>
  </si>
  <si>
    <t>PROVISION PRESTACION PERSONAL DE CONFIANZA</t>
  </si>
  <si>
    <t>2-1-07-09-004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</si>
  <si>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</si>
  <si>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</si>
  <si>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</si>
  <si>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</si>
  <si>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</si>
  <si>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</si>
  <si>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</si>
  <si>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</si>
  <si>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</si>
  <si>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</si>
  <si>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</si>
  <si>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</si>
  <si>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</si>
  <si>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</si>
  <si>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</si>
  <si>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</si>
  <si>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</si>
  <si>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</si>
  <si>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</si>
  <si>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</si>
  <si>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</si>
  <si>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</si>
  <si>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</si>
  <si>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</si>
  <si>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</si>
  <si>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</si>
  <si>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</si>
  <si>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</si>
  <si>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</si>
  <si>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</si>
  <si>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</si>
  <si>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</si>
  <si>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</si>
  <si>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</si>
  <si>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</si>
  <si>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</si>
  <si>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</si>
  <si>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</si>
  <si>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</si>
  <si>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</si>
  <si>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</si>
  <si>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2-1-07-09-032</t>
  </si>
  <si>
    <t>PROVISION DE NOMINA LISTA DE RAYA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</si>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</sst>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6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43" fillId="33" borderId="10" xfId="0" applyNumberFormat="1" applyFont="1" applyFill="1" applyBorder="1" applyAlignment="1">
      <alignment horizontal="right" wrapText="1"/>
    </xf>
    <xf numFmtId="0" fontId="43" fillId="33" borderId="10" xfId="0" applyNumberFormat="1" applyFont="1" applyFill="1" applyBorder="1" applyAlignment="1">
      <alignment horizontal="left" wrapText="1"/>
    </xf>
    <xf numFmtId="0" fontId="43" fillId="33" borderId="11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43" fillId="33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wrapText="1"/>
    </xf>
    <xf numFmtId="164" fontId="1" fillId="0" borderId="14" xfId="0" applyNumberFormat="1" applyFont="1" applyBorder="1" applyAlignment="1">
      <alignment horizontal="right" wrapText="1"/>
    </xf>
    <xf numFmtId="164" fontId="43" fillId="33" borderId="0" xfId="0" applyNumberFormat="1" applyFont="1" applyFill="1" applyAlignment="1">
      <alignment horizontal="right" vertical="center" wrapText="1"/>
    </xf>
    <xf numFmtId="0" fontId="5" fillId="0" borderId="15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43" fillId="33" borderId="17" xfId="0" applyNumberFormat="1" applyFont="1" applyFill="1" applyBorder="1" applyAlignment="1">
      <alignment horizontal="right" wrapText="1"/>
    </xf>
    <xf numFmtId="164" fontId="5" fillId="0" borderId="18" xfId="0" applyNumberFormat="1" applyFont="1" applyBorder="1" applyAlignment="1">
      <alignment horizontal="right" wrapText="1"/>
    </xf>
    <xf numFmtId="0" fontId="43" fillId="33" borderId="19" xfId="0" applyNumberFormat="1" applyFont="1" applyFill="1" applyBorder="1" applyAlignment="1">
      <alignment horizontal="center" wrapText="1"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0" xfId="0" applyNumberFormat="1" applyFont="1" applyFill="1" applyBorder="1" applyAlignment="1">
      <alignment horizontal="center" vertical="center" wrapText="1"/>
    </xf>
    <xf numFmtId="0" fontId="43" fillId="33" borderId="20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left" wrapText="1"/>
    </xf>
    <xf numFmtId="164" fontId="1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64" fontId="5" fillId="0" borderId="15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164" fontId="1" fillId="0" borderId="15" xfId="0" applyNumberFormat="1" applyFont="1" applyBorder="1" applyAlignment="1">
      <alignment horizontal="right" wrapText="1"/>
    </xf>
    <xf numFmtId="164" fontId="1" fillId="0" borderId="15" xfId="0" applyNumberFormat="1" applyFont="1" applyFill="1" applyBorder="1" applyAlignment="1">
      <alignment horizontal="right" wrapText="1"/>
    </xf>
    <xf numFmtId="164" fontId="5" fillId="0" borderId="15" xfId="0" applyNumberFormat="1" applyFont="1" applyFill="1" applyBorder="1" applyAlignment="1">
      <alignment horizontal="right" wrapText="1"/>
    </xf>
    <xf numFmtId="164" fontId="1" fillId="0" borderId="15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28575</xdr:rowOff>
    </xdr:from>
    <xdr:to>
      <xdr:col>2</xdr:col>
      <xdr:colOff>800100</xdr:colOff>
      <xdr:row>4</xdr:row>
      <xdr:rowOff>152400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zoomScalePageLayoutView="0" workbookViewId="0" topLeftCell="B1">
      <selection activeCell="I80" sqref="D80:I80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1.00390625" style="1" customWidth="1"/>
    <col min="4" max="9" width="19.28125" style="1" customWidth="1"/>
  </cols>
  <sheetData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7" t="s">
        <v>2</v>
      </c>
      <c r="B4" s="27"/>
      <c r="C4" s="27"/>
      <c r="D4" s="27"/>
      <c r="E4" s="27"/>
      <c r="F4" s="27"/>
      <c r="G4" s="27"/>
      <c r="H4" s="27"/>
      <c r="I4" s="27"/>
    </row>
    <row r="5" spans="1:9" ht="12.75">
      <c r="A5" s="27" t="s">
        <v>151</v>
      </c>
      <c r="B5" s="27"/>
      <c r="C5" s="27"/>
      <c r="D5" s="27"/>
      <c r="E5" s="27"/>
      <c r="F5" s="27"/>
      <c r="G5" s="27"/>
      <c r="H5" s="27"/>
      <c r="I5" s="27"/>
    </row>
    <row r="6" spans="1:9" ht="13.5" customHeight="1" thickBot="1">
      <c r="A6" s="2" t="s">
        <v>3</v>
      </c>
      <c r="B6" s="2" t="s">
        <v>3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</row>
    <row r="7" spans="1:9" ht="4.5" customHeight="1" thickBot="1">
      <c r="A7" s="3" t="s">
        <v>3</v>
      </c>
      <c r="B7" s="30" t="s">
        <v>9</v>
      </c>
      <c r="C7" s="28" t="s">
        <v>150</v>
      </c>
      <c r="D7" s="22" t="s">
        <v>4</v>
      </c>
      <c r="E7" s="7" t="s">
        <v>5</v>
      </c>
      <c r="F7" s="5" t="s">
        <v>6</v>
      </c>
      <c r="G7" s="6" t="s">
        <v>7</v>
      </c>
      <c r="H7" s="22" t="s">
        <v>4</v>
      </c>
      <c r="I7" s="7" t="s">
        <v>8</v>
      </c>
    </row>
    <row r="8" spans="1:9" ht="13.5" thickBot="1">
      <c r="A8" s="2" t="s">
        <v>3</v>
      </c>
      <c r="B8" s="31"/>
      <c r="C8" s="29"/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4" t="s">
        <v>11</v>
      </c>
    </row>
    <row r="9" spans="1:9" ht="12.75">
      <c r="A9" s="3" t="s">
        <v>3</v>
      </c>
      <c r="B9" s="19" t="s">
        <v>12</v>
      </c>
      <c r="C9" s="8" t="s">
        <v>13</v>
      </c>
      <c r="D9" s="43">
        <v>0</v>
      </c>
      <c r="E9" s="13">
        <f>E10+E73</f>
        <v>190116763.93</v>
      </c>
      <c r="F9" s="13">
        <f>F10+F73</f>
        <v>28260730.05</v>
      </c>
      <c r="G9" s="13">
        <f>G10+G73</f>
        <v>26852042.34</v>
      </c>
      <c r="H9" s="13">
        <f>H10+H73</f>
        <v>10720886.85</v>
      </c>
      <c r="I9" s="13">
        <f>I10+I73</f>
        <v>188794423.7</v>
      </c>
    </row>
    <row r="10" spans="1:9" ht="12.75">
      <c r="A10" s="2" t="s">
        <v>3</v>
      </c>
      <c r="B10" s="19" t="s">
        <v>14</v>
      </c>
      <c r="C10" s="8" t="s">
        <v>15</v>
      </c>
      <c r="D10" s="36">
        <v>0</v>
      </c>
      <c r="E10" s="13">
        <f>E11+E45</f>
        <v>150133065.73</v>
      </c>
      <c r="F10" s="13">
        <f>F11+F45</f>
        <v>28260730.05</v>
      </c>
      <c r="G10" s="13">
        <f>G11+G45</f>
        <v>26852042.34</v>
      </c>
      <c r="H10" s="13">
        <f>H11+H45</f>
        <v>10720886.85</v>
      </c>
      <c r="I10" s="13">
        <f>I11+I45</f>
        <v>148810725.5</v>
      </c>
    </row>
    <row r="11" spans="1:9" ht="12.75">
      <c r="A11" s="2" t="s">
        <v>3</v>
      </c>
      <c r="B11" s="19" t="s">
        <v>16</v>
      </c>
      <c r="C11" s="8" t="s">
        <v>17</v>
      </c>
      <c r="D11" s="36">
        <v>0</v>
      </c>
      <c r="E11" s="13">
        <f>E12+E16+E21+E25+E28+E35+E41+E43</f>
        <v>148583246.26</v>
      </c>
      <c r="F11" s="13">
        <f>F12+F16+F21+F25+F28+F35+F41+F43</f>
        <v>27877584.21</v>
      </c>
      <c r="G11" s="13">
        <f>G12+G16+G21+G25+G28+G35+G41+G43</f>
        <v>26852042.34</v>
      </c>
      <c r="H11" s="13">
        <f>H12+H16+H21+H25+H28+H35+H41+H43</f>
        <v>10720886.85</v>
      </c>
      <c r="I11" s="13">
        <f>I12+I16+I21+I25+I28+I35+I41+I43</f>
        <v>147644051.87</v>
      </c>
    </row>
    <row r="12" spans="1:9" ht="25.5">
      <c r="A12" s="2" t="s">
        <v>3</v>
      </c>
      <c r="B12" s="19" t="s">
        <v>18</v>
      </c>
      <c r="C12" s="19" t="s">
        <v>19</v>
      </c>
      <c r="D12" s="36">
        <f>SUM(D13:D15)</f>
        <v>8846896.41</v>
      </c>
      <c r="E12" s="12">
        <f>SUM(E13:E15)</f>
        <v>13598596.290000001</v>
      </c>
      <c r="F12" s="36">
        <f>SUM(F13:F15)</f>
        <v>286530.33999999997</v>
      </c>
      <c r="G12" s="13">
        <f>SUM(G13:G15)</f>
        <v>277436.89</v>
      </c>
      <c r="H12" s="36">
        <f>SUM(H13:H15)</f>
        <v>8846896.41</v>
      </c>
      <c r="I12" s="36">
        <f>SUM(I13:I15)</f>
        <v>13589502.84</v>
      </c>
    </row>
    <row r="13" spans="1:9" ht="25.5">
      <c r="A13" s="2" t="s">
        <v>3</v>
      </c>
      <c r="B13" s="20" t="s">
        <v>20</v>
      </c>
      <c r="C13" s="9" t="s">
        <v>21</v>
      </c>
      <c r="D13" s="38">
        <v>0</v>
      </c>
      <c r="E13" s="15">
        <v>13518971.81</v>
      </c>
      <c r="F13" s="38">
        <v>155517.69</v>
      </c>
      <c r="G13" s="14">
        <v>146424.24</v>
      </c>
      <c r="H13" s="38">
        <v>0</v>
      </c>
      <c r="I13" s="15">
        <v>13509878.36</v>
      </c>
    </row>
    <row r="14" spans="1:9" ht="38.25">
      <c r="A14" s="2" t="s">
        <v>3</v>
      </c>
      <c r="B14" s="20" t="s">
        <v>22</v>
      </c>
      <c r="C14" s="9" t="s">
        <v>23</v>
      </c>
      <c r="D14" s="38">
        <v>0</v>
      </c>
      <c r="E14" s="15">
        <v>79624.48</v>
      </c>
      <c r="F14" s="38">
        <v>59663.4</v>
      </c>
      <c r="G14" s="14">
        <v>59663.4</v>
      </c>
      <c r="H14" s="38">
        <v>0</v>
      </c>
      <c r="I14" s="15">
        <v>79624.48</v>
      </c>
    </row>
    <row r="15" spans="1:9" ht="25.5">
      <c r="A15" s="2" t="s">
        <v>3</v>
      </c>
      <c r="B15" s="20" t="s">
        <v>24</v>
      </c>
      <c r="C15" s="9" t="s">
        <v>25</v>
      </c>
      <c r="D15" s="38">
        <v>8846896.41</v>
      </c>
      <c r="E15" s="15">
        <v>0</v>
      </c>
      <c r="F15" s="38">
        <v>71349.25</v>
      </c>
      <c r="G15" s="14">
        <v>71349.25</v>
      </c>
      <c r="H15" s="39">
        <v>8846896.41</v>
      </c>
      <c r="I15" s="15">
        <v>0</v>
      </c>
    </row>
    <row r="16" spans="1:9" ht="12.75">
      <c r="A16" s="2" t="s">
        <v>3</v>
      </c>
      <c r="B16" s="19" t="s">
        <v>26</v>
      </c>
      <c r="C16" s="8" t="s">
        <v>27</v>
      </c>
      <c r="D16" s="36">
        <f>SUM(D17:D20)</f>
        <v>1740796.66</v>
      </c>
      <c r="E16" s="13">
        <f>SUM(E17:E20)</f>
        <v>13737607.33</v>
      </c>
      <c r="F16" s="36">
        <f>SUM(F17:F20)</f>
        <v>5029489.82</v>
      </c>
      <c r="G16" s="13">
        <f>SUM(G17:G20)</f>
        <v>4214982.09</v>
      </c>
      <c r="H16" s="40">
        <f>SUM(H17:H20)</f>
        <v>1852022.44</v>
      </c>
      <c r="I16" s="13">
        <f>SUM(I17:I20)</f>
        <v>13034325.38</v>
      </c>
    </row>
    <row r="17" spans="1:9" ht="25.5">
      <c r="A17" s="2" t="s">
        <v>3</v>
      </c>
      <c r="B17" s="20" t="s">
        <v>28</v>
      </c>
      <c r="C17" s="9" t="s">
        <v>29</v>
      </c>
      <c r="D17" s="38">
        <v>0</v>
      </c>
      <c r="E17" s="15">
        <v>13737607.33</v>
      </c>
      <c r="F17" s="38">
        <v>4553014.26</v>
      </c>
      <c r="G17" s="14">
        <v>3849732.31</v>
      </c>
      <c r="H17" s="39">
        <v>0</v>
      </c>
      <c r="I17" s="15">
        <v>13034325.38</v>
      </c>
    </row>
    <row r="18" spans="1:9" ht="25.5">
      <c r="A18" s="2" t="s">
        <v>3</v>
      </c>
      <c r="B18" s="20" t="s">
        <v>30</v>
      </c>
      <c r="C18" s="9" t="s">
        <v>31</v>
      </c>
      <c r="D18" s="38">
        <v>0</v>
      </c>
      <c r="E18" s="15">
        <v>0</v>
      </c>
      <c r="F18" s="38">
        <v>322468.98</v>
      </c>
      <c r="G18" s="14">
        <v>322468.98</v>
      </c>
      <c r="H18" s="39">
        <v>0</v>
      </c>
      <c r="I18" s="15">
        <v>0</v>
      </c>
    </row>
    <row r="19" spans="1:9" ht="12.75">
      <c r="A19" s="2" t="s">
        <v>3</v>
      </c>
      <c r="B19" s="20" t="s">
        <v>32</v>
      </c>
      <c r="C19" s="9" t="s">
        <v>33</v>
      </c>
      <c r="D19" s="38">
        <v>1273445.23</v>
      </c>
      <c r="E19" s="15">
        <v>0</v>
      </c>
      <c r="F19" s="38">
        <v>40600</v>
      </c>
      <c r="G19" s="14">
        <v>40600</v>
      </c>
      <c r="H19" s="39">
        <v>1273445.23</v>
      </c>
      <c r="I19" s="15">
        <v>0</v>
      </c>
    </row>
    <row r="20" spans="1:9" ht="12.75">
      <c r="A20" s="2" t="s">
        <v>3</v>
      </c>
      <c r="B20" s="20" t="s">
        <v>34</v>
      </c>
      <c r="C20" s="9" t="s">
        <v>35</v>
      </c>
      <c r="D20" s="38">
        <v>467351.43</v>
      </c>
      <c r="E20" s="15">
        <v>0</v>
      </c>
      <c r="F20" s="38">
        <v>113406.58</v>
      </c>
      <c r="G20" s="14">
        <v>2180.8</v>
      </c>
      <c r="H20" s="39">
        <v>578577.21</v>
      </c>
      <c r="I20" s="15">
        <v>0</v>
      </c>
    </row>
    <row r="21" spans="1:9" ht="25.5">
      <c r="A21" s="2" t="s">
        <v>3</v>
      </c>
      <c r="B21" s="19" t="s">
        <v>36</v>
      </c>
      <c r="C21" s="8" t="s">
        <v>37</v>
      </c>
      <c r="D21" s="36">
        <v>0</v>
      </c>
      <c r="E21" s="13">
        <f>SUM(E22:E24)</f>
        <v>3731768.06</v>
      </c>
      <c r="F21" s="36">
        <f>SUM(F22:F24)</f>
        <v>8445795.77</v>
      </c>
      <c r="G21" s="13">
        <f>SUM(G22:G24)</f>
        <v>7938864.18</v>
      </c>
      <c r="H21" s="36">
        <f>SUM(H22:H24)</f>
        <v>0</v>
      </c>
      <c r="I21" s="13">
        <f>SUM(I22:I24)</f>
        <v>3224836.4699999997</v>
      </c>
    </row>
    <row r="22" spans="1:9" ht="25.5">
      <c r="A22" s="2" t="s">
        <v>3</v>
      </c>
      <c r="B22" s="20" t="s">
        <v>38</v>
      </c>
      <c r="C22" s="9" t="s">
        <v>39</v>
      </c>
      <c r="D22" s="38">
        <v>0</v>
      </c>
      <c r="E22" s="15">
        <v>437334.17</v>
      </c>
      <c r="F22" s="38">
        <v>0</v>
      </c>
      <c r="G22" s="14">
        <v>0</v>
      </c>
      <c r="H22" s="38">
        <v>0</v>
      </c>
      <c r="I22" s="15">
        <v>437334.17</v>
      </c>
    </row>
    <row r="23" spans="1:9" ht="12.75">
      <c r="A23" s="2" t="s">
        <v>3</v>
      </c>
      <c r="B23" s="20" t="s">
        <v>40</v>
      </c>
      <c r="C23" s="9" t="s">
        <v>41</v>
      </c>
      <c r="D23" s="38">
        <v>0</v>
      </c>
      <c r="E23" s="15">
        <v>1953983.7</v>
      </c>
      <c r="F23" s="38">
        <v>176918.86</v>
      </c>
      <c r="G23" s="14">
        <v>93006.06</v>
      </c>
      <c r="H23" s="38">
        <v>0</v>
      </c>
      <c r="I23" s="15">
        <v>1870070.9</v>
      </c>
    </row>
    <row r="24" spans="1:9" ht="12.75">
      <c r="A24" s="2" t="s">
        <v>3</v>
      </c>
      <c r="B24" s="20" t="s">
        <v>42</v>
      </c>
      <c r="C24" s="9" t="s">
        <v>43</v>
      </c>
      <c r="D24" s="38">
        <v>0</v>
      </c>
      <c r="E24" s="15">
        <v>1340450.19</v>
      </c>
      <c r="F24" s="38">
        <v>8268876.91</v>
      </c>
      <c r="G24" s="14">
        <v>7845858.12</v>
      </c>
      <c r="H24" s="38">
        <v>0</v>
      </c>
      <c r="I24" s="15">
        <v>917431.4</v>
      </c>
    </row>
    <row r="25" spans="1:9" ht="25.5">
      <c r="A25" s="2" t="s">
        <v>3</v>
      </c>
      <c r="B25" s="19" t="s">
        <v>44</v>
      </c>
      <c r="C25" s="8" t="s">
        <v>45</v>
      </c>
      <c r="D25" s="36">
        <v>0</v>
      </c>
      <c r="E25" s="13">
        <f>SUM(E26:E27)</f>
        <v>20609</v>
      </c>
      <c r="F25" s="36">
        <v>1812</v>
      </c>
      <c r="G25" s="12">
        <v>1812</v>
      </c>
      <c r="H25" s="36">
        <v>0</v>
      </c>
      <c r="I25" s="13">
        <v>20609</v>
      </c>
    </row>
    <row r="26" spans="1:9" ht="12.75">
      <c r="A26" s="2" t="s">
        <v>3</v>
      </c>
      <c r="B26" s="20" t="s">
        <v>46</v>
      </c>
      <c r="C26" s="9" t="s">
        <v>47</v>
      </c>
      <c r="D26" s="38">
        <v>0</v>
      </c>
      <c r="E26" s="15">
        <v>6870</v>
      </c>
      <c r="F26" s="38">
        <v>604</v>
      </c>
      <c r="G26" s="14">
        <v>604</v>
      </c>
      <c r="H26" s="38">
        <v>0</v>
      </c>
      <c r="I26" s="15">
        <v>6870</v>
      </c>
    </row>
    <row r="27" spans="1:9" ht="12.75">
      <c r="A27" s="2" t="s">
        <v>3</v>
      </c>
      <c r="B27" s="20" t="s">
        <v>48</v>
      </c>
      <c r="C27" s="9" t="s">
        <v>49</v>
      </c>
      <c r="D27" s="38">
        <v>0</v>
      </c>
      <c r="E27" s="15">
        <v>13739</v>
      </c>
      <c r="F27" s="38">
        <v>1208</v>
      </c>
      <c r="G27" s="14">
        <v>1208</v>
      </c>
      <c r="H27" s="38">
        <v>0</v>
      </c>
      <c r="I27" s="15">
        <v>13739</v>
      </c>
    </row>
    <row r="28" spans="1:9" ht="25.5">
      <c r="A28" s="2" t="s">
        <v>3</v>
      </c>
      <c r="B28" s="19" t="s">
        <v>50</v>
      </c>
      <c r="C28" s="8" t="s">
        <v>51</v>
      </c>
      <c r="D28" s="36">
        <f>SUM(D29:D34)</f>
        <v>21968</v>
      </c>
      <c r="E28" s="12">
        <f>SUM(E29:E34)</f>
        <v>1871762.3599999999</v>
      </c>
      <c r="F28" s="36">
        <f>SUM(F29:F34)</f>
        <v>2771371.98</v>
      </c>
      <c r="G28" s="12">
        <f>SUM(G29:G34)</f>
        <v>3011371.98</v>
      </c>
      <c r="H28" s="23">
        <f>SUM(H29:H34)</f>
        <v>21968</v>
      </c>
      <c r="I28" s="36">
        <f>SUM(I29:I34)</f>
        <v>2111762.36</v>
      </c>
    </row>
    <row r="29" spans="1:9" ht="51">
      <c r="A29" s="2" t="s">
        <v>3</v>
      </c>
      <c r="B29" s="20" t="s">
        <v>52</v>
      </c>
      <c r="C29" s="9" t="s">
        <v>53</v>
      </c>
      <c r="D29" s="38">
        <v>0</v>
      </c>
      <c r="E29" s="15">
        <v>1202845.9</v>
      </c>
      <c r="F29" s="38">
        <v>2634171.98</v>
      </c>
      <c r="G29" s="14">
        <v>2634171.98</v>
      </c>
      <c r="H29" s="38">
        <v>0</v>
      </c>
      <c r="I29" s="15">
        <v>1202845.9</v>
      </c>
    </row>
    <row r="30" spans="1:9" ht="51">
      <c r="A30" s="2" t="s">
        <v>3</v>
      </c>
      <c r="B30" s="20" t="s">
        <v>54</v>
      </c>
      <c r="C30" s="9" t="s">
        <v>55</v>
      </c>
      <c r="D30" s="38">
        <v>0</v>
      </c>
      <c r="E30" s="15">
        <v>12412.02</v>
      </c>
      <c r="F30" s="38">
        <v>0</v>
      </c>
      <c r="G30" s="14">
        <v>0</v>
      </c>
      <c r="H30" s="38">
        <v>0</v>
      </c>
      <c r="I30" s="15">
        <v>12412.02</v>
      </c>
    </row>
    <row r="31" spans="1:9" ht="12.75">
      <c r="A31" s="2" t="s">
        <v>3</v>
      </c>
      <c r="B31" s="20" t="s">
        <v>56</v>
      </c>
      <c r="C31" s="9" t="s">
        <v>57</v>
      </c>
      <c r="D31" s="38">
        <v>0</v>
      </c>
      <c r="E31" s="15">
        <v>93691</v>
      </c>
      <c r="F31" s="38">
        <v>37200</v>
      </c>
      <c r="G31" s="14">
        <v>37200</v>
      </c>
      <c r="H31" s="38">
        <v>0</v>
      </c>
      <c r="I31" s="15">
        <v>93691</v>
      </c>
    </row>
    <row r="32" spans="1:9" ht="25.5">
      <c r="A32" s="2" t="s">
        <v>3</v>
      </c>
      <c r="B32" s="20" t="s">
        <v>58</v>
      </c>
      <c r="C32" s="9" t="s">
        <v>59</v>
      </c>
      <c r="D32" s="38">
        <v>0</v>
      </c>
      <c r="E32" s="15">
        <v>17504.92</v>
      </c>
      <c r="F32" s="38">
        <v>0</v>
      </c>
      <c r="G32" s="14">
        <v>0</v>
      </c>
      <c r="H32" s="38">
        <v>0</v>
      </c>
      <c r="I32" s="15">
        <v>17504.92</v>
      </c>
    </row>
    <row r="33" spans="1:9" ht="12.75">
      <c r="A33" s="2" t="s">
        <v>3</v>
      </c>
      <c r="B33" s="20" t="s">
        <v>60</v>
      </c>
      <c r="C33" s="9" t="s">
        <v>61</v>
      </c>
      <c r="D33" s="38">
        <v>0</v>
      </c>
      <c r="E33" s="15">
        <v>545308.52</v>
      </c>
      <c r="F33" s="38">
        <v>100000</v>
      </c>
      <c r="G33" s="14">
        <v>340000</v>
      </c>
      <c r="H33" s="38">
        <v>0</v>
      </c>
      <c r="I33" s="15">
        <v>785308.52</v>
      </c>
    </row>
    <row r="34" spans="1:9" ht="25.5">
      <c r="A34" s="2" t="s">
        <v>3</v>
      </c>
      <c r="B34" s="20" t="s">
        <v>62</v>
      </c>
      <c r="C34" s="9" t="s">
        <v>63</v>
      </c>
      <c r="D34" s="38">
        <v>21968</v>
      </c>
      <c r="E34" s="15">
        <v>0</v>
      </c>
      <c r="F34" s="38">
        <v>0</v>
      </c>
      <c r="G34" s="14">
        <v>0</v>
      </c>
      <c r="H34" s="39">
        <v>21968</v>
      </c>
      <c r="I34" s="15">
        <v>0</v>
      </c>
    </row>
    <row r="35" spans="1:10" ht="25.5">
      <c r="A35" s="2" t="s">
        <v>3</v>
      </c>
      <c r="B35" s="19" t="s">
        <v>64</v>
      </c>
      <c r="C35" s="8" t="s">
        <v>65</v>
      </c>
      <c r="D35" s="36">
        <f>SUM(D36:D40)</f>
        <v>0</v>
      </c>
      <c r="E35" s="12">
        <f>SUM(E36:E40)</f>
        <v>115247903.22</v>
      </c>
      <c r="F35" s="36">
        <f>SUM(F36:F40)</f>
        <v>10967584.299999999</v>
      </c>
      <c r="G35" s="12">
        <f>SUM(G36:G40)</f>
        <v>11382696.9</v>
      </c>
      <c r="H35" s="36">
        <f>SUM(H36:H40)</f>
        <v>0</v>
      </c>
      <c r="I35" s="12">
        <f>SUM(I36:I40)</f>
        <v>115663015.82</v>
      </c>
      <c r="J35" s="37"/>
    </row>
    <row r="36" spans="1:9" ht="25.5">
      <c r="A36" s="2" t="s">
        <v>3</v>
      </c>
      <c r="B36" s="20" t="s">
        <v>66</v>
      </c>
      <c r="C36" s="9" t="s">
        <v>67</v>
      </c>
      <c r="D36" s="38">
        <v>0</v>
      </c>
      <c r="E36" s="15">
        <v>2321076.34</v>
      </c>
      <c r="F36" s="38">
        <v>64.39</v>
      </c>
      <c r="G36" s="14">
        <v>63392.16</v>
      </c>
      <c r="H36" s="38">
        <v>0</v>
      </c>
      <c r="I36" s="15">
        <v>2384404.11</v>
      </c>
    </row>
    <row r="37" spans="1:9" ht="25.5">
      <c r="A37" s="2" t="s">
        <v>3</v>
      </c>
      <c r="B37" s="20" t="s">
        <v>68</v>
      </c>
      <c r="C37" s="9" t="s">
        <v>69</v>
      </c>
      <c r="D37" s="38">
        <v>0</v>
      </c>
      <c r="E37" s="15">
        <v>21889697.33</v>
      </c>
      <c r="F37" s="38">
        <v>6233693.93</v>
      </c>
      <c r="G37" s="14">
        <v>6658949.92</v>
      </c>
      <c r="H37" s="38">
        <v>0</v>
      </c>
      <c r="I37" s="15">
        <v>22314953.32</v>
      </c>
    </row>
    <row r="38" spans="1:9" ht="25.5">
      <c r="A38" s="2" t="s">
        <v>3</v>
      </c>
      <c r="B38" s="20" t="s">
        <v>70</v>
      </c>
      <c r="C38" s="9" t="s">
        <v>71</v>
      </c>
      <c r="D38" s="38">
        <v>0</v>
      </c>
      <c r="E38" s="15">
        <v>45629604.61</v>
      </c>
      <c r="F38" s="38">
        <v>2711598.72</v>
      </c>
      <c r="G38" s="14">
        <v>2665078.33</v>
      </c>
      <c r="H38" s="38">
        <v>0</v>
      </c>
      <c r="I38" s="15">
        <v>45583084.22</v>
      </c>
    </row>
    <row r="39" spans="1:9" ht="12.75">
      <c r="A39" s="2" t="s">
        <v>3</v>
      </c>
      <c r="B39" s="20" t="s">
        <v>72</v>
      </c>
      <c r="C39" s="9" t="s">
        <v>73</v>
      </c>
      <c r="D39" s="38">
        <v>0</v>
      </c>
      <c r="E39" s="15">
        <v>45399189.09</v>
      </c>
      <c r="F39" s="38">
        <v>2022227.26</v>
      </c>
      <c r="G39" s="14">
        <v>1995276.49</v>
      </c>
      <c r="H39" s="38">
        <v>0</v>
      </c>
      <c r="I39" s="15">
        <v>45372238.32</v>
      </c>
    </row>
    <row r="40" spans="1:9" ht="12.75">
      <c r="A40" s="2" t="s">
        <v>3</v>
      </c>
      <c r="B40" s="20" t="s">
        <v>74</v>
      </c>
      <c r="C40" s="9" t="s">
        <v>75</v>
      </c>
      <c r="D40" s="38">
        <v>0</v>
      </c>
      <c r="E40" s="15">
        <v>8335.85</v>
      </c>
      <c r="F40" s="38">
        <v>0</v>
      </c>
      <c r="G40" s="14">
        <v>0</v>
      </c>
      <c r="H40" s="38">
        <v>0</v>
      </c>
      <c r="I40" s="15">
        <v>8335.85</v>
      </c>
    </row>
    <row r="41" spans="1:9" ht="25.5">
      <c r="A41" s="2" t="s">
        <v>3</v>
      </c>
      <c r="B41" s="19" t="s">
        <v>76</v>
      </c>
      <c r="C41" s="8" t="s">
        <v>77</v>
      </c>
      <c r="D41" s="36">
        <v>24878.3</v>
      </c>
      <c r="E41" s="13">
        <v>0</v>
      </c>
      <c r="F41" s="36">
        <v>0</v>
      </c>
      <c r="G41" s="12">
        <v>24878.3</v>
      </c>
      <c r="H41" s="36">
        <v>0</v>
      </c>
      <c r="I41" s="13">
        <v>0</v>
      </c>
    </row>
    <row r="42" spans="1:9" ht="25.5">
      <c r="A42" s="2" t="s">
        <v>3</v>
      </c>
      <c r="B42" s="20" t="s">
        <v>78</v>
      </c>
      <c r="C42" s="9" t="s">
        <v>79</v>
      </c>
      <c r="D42" s="38">
        <v>24878.3</v>
      </c>
      <c r="E42" s="15">
        <v>0</v>
      </c>
      <c r="F42" s="38">
        <v>0</v>
      </c>
      <c r="G42" s="14">
        <v>24878.3</v>
      </c>
      <c r="H42" s="39">
        <v>0</v>
      </c>
      <c r="I42" s="15">
        <v>0</v>
      </c>
    </row>
    <row r="43" spans="1:9" ht="25.5">
      <c r="A43" s="2" t="s">
        <v>3</v>
      </c>
      <c r="B43" s="19" t="s">
        <v>80</v>
      </c>
      <c r="C43" s="8" t="s">
        <v>81</v>
      </c>
      <c r="D43" s="36">
        <v>0</v>
      </c>
      <c r="E43" s="13">
        <v>375000</v>
      </c>
      <c r="F43" s="36">
        <v>375000</v>
      </c>
      <c r="G43" s="12">
        <v>0</v>
      </c>
      <c r="H43" s="36">
        <v>0</v>
      </c>
      <c r="I43" s="13">
        <v>0</v>
      </c>
    </row>
    <row r="44" spans="1:9" ht="12.75">
      <c r="A44" s="2" t="s">
        <v>3</v>
      </c>
      <c r="B44" s="20" t="s">
        <v>82</v>
      </c>
      <c r="C44" s="9" t="s">
        <v>83</v>
      </c>
      <c r="D44" s="38">
        <v>0</v>
      </c>
      <c r="E44" s="15">
        <v>375000</v>
      </c>
      <c r="F44" s="38">
        <v>375000</v>
      </c>
      <c r="G44" s="14">
        <v>0</v>
      </c>
      <c r="H44" s="38">
        <v>0</v>
      </c>
      <c r="I44" s="15">
        <v>0</v>
      </c>
    </row>
    <row r="45" spans="1:9" ht="25.5">
      <c r="A45" s="2" t="s">
        <v>3</v>
      </c>
      <c r="B45" s="19" t="s">
        <v>84</v>
      </c>
      <c r="C45" s="8" t="s">
        <v>85</v>
      </c>
      <c r="D45" s="36">
        <v>0</v>
      </c>
      <c r="E45" s="13">
        <v>1549819.47</v>
      </c>
      <c r="F45" s="36">
        <v>383145.84</v>
      </c>
      <c r="G45" s="12">
        <v>0</v>
      </c>
      <c r="H45" s="36">
        <v>0</v>
      </c>
      <c r="I45" s="13">
        <v>1166673.63</v>
      </c>
    </row>
    <row r="46" spans="1:9" ht="25.5">
      <c r="A46" s="2" t="s">
        <v>3</v>
      </c>
      <c r="B46" s="19" t="s">
        <v>86</v>
      </c>
      <c r="C46" s="8" t="s">
        <v>87</v>
      </c>
      <c r="D46" s="36">
        <v>0</v>
      </c>
      <c r="E46" s="13">
        <v>1549819.47</v>
      </c>
      <c r="F46" s="36">
        <v>383145.84</v>
      </c>
      <c r="G46" s="12">
        <v>0</v>
      </c>
      <c r="H46" s="36">
        <v>0</v>
      </c>
      <c r="I46" s="13">
        <v>1166673.63</v>
      </c>
    </row>
    <row r="47" spans="1:9" ht="25.5">
      <c r="A47" s="2" t="s">
        <v>3</v>
      </c>
      <c r="B47" s="20" t="s">
        <v>88</v>
      </c>
      <c r="C47" s="9" t="s">
        <v>89</v>
      </c>
      <c r="D47" s="38">
        <v>0</v>
      </c>
      <c r="E47" s="15">
        <v>1549819.47</v>
      </c>
      <c r="F47" s="38">
        <v>383145.84</v>
      </c>
      <c r="G47" s="14">
        <v>0</v>
      </c>
      <c r="H47" s="38">
        <v>0</v>
      </c>
      <c r="I47" s="15">
        <v>1166673.63</v>
      </c>
    </row>
    <row r="48" spans="1:9" ht="12.75">
      <c r="A48" s="2" t="s">
        <v>3</v>
      </c>
      <c r="B48" s="19" t="s">
        <v>90</v>
      </c>
      <c r="C48" s="8" t="s">
        <v>91</v>
      </c>
      <c r="D48" s="36">
        <v>0</v>
      </c>
      <c r="E48" s="13">
        <v>20578482.62</v>
      </c>
      <c r="F48" s="36">
        <v>15881616.36</v>
      </c>
      <c r="G48" s="12">
        <v>15256063.51</v>
      </c>
      <c r="H48" s="36">
        <v>0</v>
      </c>
      <c r="I48" s="13">
        <v>19952929.77</v>
      </c>
    </row>
    <row r="49" spans="1:9" ht="12.75">
      <c r="A49" s="2" t="s">
        <v>3</v>
      </c>
      <c r="B49" s="19" t="s">
        <v>92</v>
      </c>
      <c r="C49" s="8" t="s">
        <v>93</v>
      </c>
      <c r="D49" s="36">
        <f>SUM(D50:D72)</f>
        <v>0</v>
      </c>
      <c r="E49" s="13">
        <f>SUM(E50:E72)</f>
        <v>20578482.62</v>
      </c>
      <c r="F49" s="36">
        <f>SUM(F50:F72)</f>
        <v>15881616.360000001</v>
      </c>
      <c r="G49" s="13">
        <f>SUM(G50:G72)</f>
        <v>15256063.51</v>
      </c>
      <c r="H49" s="36">
        <f>SUM(H50:H72)</f>
        <v>0</v>
      </c>
      <c r="I49" s="13">
        <f>SUM(I50:I72)</f>
        <v>19952929.77</v>
      </c>
    </row>
    <row r="50" spans="1:9" ht="25.5">
      <c r="A50" s="2" t="s">
        <v>3</v>
      </c>
      <c r="B50" s="20" t="s">
        <v>94</v>
      </c>
      <c r="C50" s="9" t="s">
        <v>95</v>
      </c>
      <c r="D50" s="38">
        <v>0</v>
      </c>
      <c r="E50" s="15">
        <v>1535077.13</v>
      </c>
      <c r="F50" s="38">
        <v>0</v>
      </c>
      <c r="G50" s="14">
        <v>0</v>
      </c>
      <c r="H50" s="38">
        <v>0</v>
      </c>
      <c r="I50" s="15">
        <v>1535077.13</v>
      </c>
    </row>
    <row r="51" spans="1:9" ht="12.75">
      <c r="A51" s="2" t="s">
        <v>3</v>
      </c>
      <c r="B51" s="20" t="s">
        <v>96</v>
      </c>
      <c r="C51" s="9" t="s">
        <v>97</v>
      </c>
      <c r="D51" s="38">
        <v>0</v>
      </c>
      <c r="E51" s="15">
        <v>512754.79</v>
      </c>
      <c r="F51" s="38">
        <v>0</v>
      </c>
      <c r="G51" s="14">
        <v>0</v>
      </c>
      <c r="H51" s="38">
        <v>0</v>
      </c>
      <c r="I51" s="15">
        <v>512754.79</v>
      </c>
    </row>
    <row r="52" spans="1:9" ht="25.5">
      <c r="A52" s="2" t="s">
        <v>3</v>
      </c>
      <c r="B52" s="20" t="s">
        <v>98</v>
      </c>
      <c r="C52" s="9" t="s">
        <v>99</v>
      </c>
      <c r="D52" s="38">
        <v>0</v>
      </c>
      <c r="E52" s="15">
        <v>268831.82</v>
      </c>
      <c r="F52" s="38">
        <v>0</v>
      </c>
      <c r="G52" s="14">
        <v>0</v>
      </c>
      <c r="H52" s="38">
        <v>0</v>
      </c>
      <c r="I52" s="15">
        <v>268831.82</v>
      </c>
    </row>
    <row r="53" spans="1:9" ht="12.75">
      <c r="A53" s="2" t="s">
        <v>3</v>
      </c>
      <c r="B53" s="20" t="s">
        <v>100</v>
      </c>
      <c r="C53" s="9" t="s">
        <v>101</v>
      </c>
      <c r="D53" s="38">
        <v>0</v>
      </c>
      <c r="E53" s="15">
        <v>869337.51</v>
      </c>
      <c r="F53" s="38">
        <v>0</v>
      </c>
      <c r="G53" s="14">
        <v>0</v>
      </c>
      <c r="H53" s="38">
        <v>0</v>
      </c>
      <c r="I53" s="15">
        <v>869337.51</v>
      </c>
    </row>
    <row r="54" spans="1:9" ht="12.75">
      <c r="A54" s="2" t="s">
        <v>3</v>
      </c>
      <c r="B54" s="20" t="s">
        <v>102</v>
      </c>
      <c r="C54" s="9" t="s">
        <v>103</v>
      </c>
      <c r="D54" s="38">
        <v>0</v>
      </c>
      <c r="E54" s="15">
        <v>115702.95</v>
      </c>
      <c r="F54" s="38">
        <v>0</v>
      </c>
      <c r="G54" s="14">
        <v>0</v>
      </c>
      <c r="H54" s="38">
        <v>0</v>
      </c>
      <c r="I54" s="15">
        <v>115702.95</v>
      </c>
    </row>
    <row r="55" spans="1:9" ht="12.75">
      <c r="A55" s="2" t="s">
        <v>3</v>
      </c>
      <c r="B55" s="20" t="s">
        <v>104</v>
      </c>
      <c r="C55" s="9" t="s">
        <v>105</v>
      </c>
      <c r="D55" s="38">
        <v>0</v>
      </c>
      <c r="E55" s="15">
        <v>34360.27</v>
      </c>
      <c r="F55" s="38">
        <v>0</v>
      </c>
      <c r="G55" s="14">
        <v>0</v>
      </c>
      <c r="H55" s="38">
        <v>0</v>
      </c>
      <c r="I55" s="15">
        <v>34360.27</v>
      </c>
    </row>
    <row r="56" spans="1:9" ht="12.75">
      <c r="A56" s="2" t="s">
        <v>3</v>
      </c>
      <c r="B56" s="20" t="s">
        <v>106</v>
      </c>
      <c r="C56" s="9" t="s">
        <v>107</v>
      </c>
      <c r="D56" s="38">
        <v>0</v>
      </c>
      <c r="E56" s="15">
        <v>401730.55</v>
      </c>
      <c r="F56" s="38">
        <v>0</v>
      </c>
      <c r="G56" s="14">
        <v>0</v>
      </c>
      <c r="H56" s="38">
        <v>0</v>
      </c>
      <c r="I56" s="15">
        <v>401730.55</v>
      </c>
    </row>
    <row r="57" spans="1:9" ht="12.75">
      <c r="A57" s="2" t="s">
        <v>3</v>
      </c>
      <c r="B57" s="20" t="s">
        <v>108</v>
      </c>
      <c r="C57" s="9" t="s">
        <v>109</v>
      </c>
      <c r="D57" s="38">
        <v>0</v>
      </c>
      <c r="E57" s="15">
        <v>124408.9</v>
      </c>
      <c r="F57" s="38">
        <v>0</v>
      </c>
      <c r="G57" s="14">
        <v>0</v>
      </c>
      <c r="H57" s="38">
        <v>0</v>
      </c>
      <c r="I57" s="15">
        <v>124408.9</v>
      </c>
    </row>
    <row r="58" spans="1:9" ht="25.5">
      <c r="A58" s="2" t="s">
        <v>3</v>
      </c>
      <c r="B58" s="20" t="s">
        <v>110</v>
      </c>
      <c r="C58" s="9" t="s">
        <v>111</v>
      </c>
      <c r="D58" s="38">
        <v>0</v>
      </c>
      <c r="E58" s="15">
        <v>105715.83</v>
      </c>
      <c r="F58" s="38">
        <v>0</v>
      </c>
      <c r="G58" s="14">
        <v>0</v>
      </c>
      <c r="H58" s="38">
        <v>0</v>
      </c>
      <c r="I58" s="15">
        <v>105715.83</v>
      </c>
    </row>
    <row r="59" spans="1:9" ht="12.75">
      <c r="A59" s="2" t="s">
        <v>3</v>
      </c>
      <c r="B59" s="20" t="s">
        <v>112</v>
      </c>
      <c r="C59" s="9" t="s">
        <v>113</v>
      </c>
      <c r="D59" s="38">
        <v>0</v>
      </c>
      <c r="E59" s="15">
        <v>376336.85</v>
      </c>
      <c r="F59" s="38">
        <v>0</v>
      </c>
      <c r="G59" s="14">
        <v>0</v>
      </c>
      <c r="H59" s="38">
        <v>0</v>
      </c>
      <c r="I59" s="15">
        <v>376336.85</v>
      </c>
    </row>
    <row r="60" spans="1:9" ht="25.5">
      <c r="A60" s="2" t="s">
        <v>3</v>
      </c>
      <c r="B60" s="20" t="s">
        <v>114</v>
      </c>
      <c r="C60" s="9" t="s">
        <v>115</v>
      </c>
      <c r="D60" s="38">
        <v>0</v>
      </c>
      <c r="E60" s="15">
        <v>262313.32</v>
      </c>
      <c r="F60" s="38">
        <v>0</v>
      </c>
      <c r="G60" s="14">
        <v>0</v>
      </c>
      <c r="H60" s="38">
        <v>0</v>
      </c>
      <c r="I60" s="15">
        <v>262313.32</v>
      </c>
    </row>
    <row r="61" spans="1:9" ht="12.75">
      <c r="A61" s="2" t="s">
        <v>3</v>
      </c>
      <c r="B61" s="20" t="s">
        <v>116</v>
      </c>
      <c r="C61" s="9" t="s">
        <v>117</v>
      </c>
      <c r="D61" s="38">
        <v>0</v>
      </c>
      <c r="E61" s="15">
        <v>2901704.14</v>
      </c>
      <c r="F61" s="38">
        <v>0</v>
      </c>
      <c r="G61" s="14">
        <v>0</v>
      </c>
      <c r="H61" s="38">
        <v>0</v>
      </c>
      <c r="I61" s="15">
        <v>2901704.14</v>
      </c>
    </row>
    <row r="62" spans="1:9" ht="12.75">
      <c r="A62" s="2" t="s">
        <v>3</v>
      </c>
      <c r="B62" s="20" t="s">
        <v>118</v>
      </c>
      <c r="C62" s="9" t="s">
        <v>119</v>
      </c>
      <c r="D62" s="38">
        <v>0</v>
      </c>
      <c r="E62" s="15">
        <v>4642726.98</v>
      </c>
      <c r="F62" s="38">
        <v>0</v>
      </c>
      <c r="G62" s="14">
        <v>0</v>
      </c>
      <c r="H62" s="38">
        <v>0</v>
      </c>
      <c r="I62" s="15">
        <v>4642726.98</v>
      </c>
    </row>
    <row r="63" spans="1:9" ht="12.75">
      <c r="A63" s="2" t="s">
        <v>3</v>
      </c>
      <c r="B63" s="20" t="s">
        <v>120</v>
      </c>
      <c r="C63" s="9" t="s">
        <v>121</v>
      </c>
      <c r="D63" s="38">
        <v>0</v>
      </c>
      <c r="E63" s="15">
        <v>826296.84</v>
      </c>
      <c r="F63" s="38">
        <v>0</v>
      </c>
      <c r="G63" s="14">
        <v>0</v>
      </c>
      <c r="H63" s="38">
        <v>0</v>
      </c>
      <c r="I63" s="15">
        <v>826296.84</v>
      </c>
    </row>
    <row r="64" spans="1:9" ht="12.75">
      <c r="A64" s="2" t="s">
        <v>3</v>
      </c>
      <c r="B64" s="20" t="s">
        <v>122</v>
      </c>
      <c r="C64" s="9" t="s">
        <v>123</v>
      </c>
      <c r="D64" s="38">
        <v>0</v>
      </c>
      <c r="E64" s="15">
        <v>625975.2</v>
      </c>
      <c r="F64" s="38">
        <v>0</v>
      </c>
      <c r="G64" s="14">
        <v>0</v>
      </c>
      <c r="H64" s="38">
        <v>0</v>
      </c>
      <c r="I64" s="15">
        <v>625975.2</v>
      </c>
    </row>
    <row r="65" spans="1:9" ht="12.75">
      <c r="A65" s="2" t="s">
        <v>3</v>
      </c>
      <c r="B65" s="20" t="s">
        <v>124</v>
      </c>
      <c r="C65" s="9" t="s">
        <v>125</v>
      </c>
      <c r="D65" s="38">
        <v>0</v>
      </c>
      <c r="E65" s="15">
        <v>20892.68</v>
      </c>
      <c r="F65" s="38">
        <v>0</v>
      </c>
      <c r="G65" s="14">
        <v>0</v>
      </c>
      <c r="H65" s="38">
        <v>0</v>
      </c>
      <c r="I65" s="15">
        <v>20892.68</v>
      </c>
    </row>
    <row r="66" spans="1:9" ht="12.75">
      <c r="A66" s="2" t="s">
        <v>3</v>
      </c>
      <c r="B66" s="20" t="s">
        <v>126</v>
      </c>
      <c r="C66" s="9" t="s">
        <v>127</v>
      </c>
      <c r="D66" s="38">
        <v>0</v>
      </c>
      <c r="E66" s="15">
        <v>1182221.14</v>
      </c>
      <c r="F66" s="38">
        <v>0</v>
      </c>
      <c r="G66" s="14">
        <v>0</v>
      </c>
      <c r="H66" s="38">
        <v>0</v>
      </c>
      <c r="I66" s="15">
        <v>1182221.14</v>
      </c>
    </row>
    <row r="67" spans="1:9" ht="12.75">
      <c r="A67" s="2" t="s">
        <v>3</v>
      </c>
      <c r="B67" s="20" t="s">
        <v>128</v>
      </c>
      <c r="C67" s="9" t="s">
        <v>129</v>
      </c>
      <c r="D67" s="38">
        <v>0</v>
      </c>
      <c r="E67" s="15">
        <v>1515424.4</v>
      </c>
      <c r="F67" s="38">
        <v>0</v>
      </c>
      <c r="G67" s="14">
        <v>0</v>
      </c>
      <c r="H67" s="38">
        <v>0</v>
      </c>
      <c r="I67" s="15">
        <v>1515424.4</v>
      </c>
    </row>
    <row r="68" spans="1:9" ht="12.75">
      <c r="A68" s="2" t="s">
        <v>3</v>
      </c>
      <c r="B68" s="20" t="s">
        <v>130</v>
      </c>
      <c r="C68" s="9" t="s">
        <v>131</v>
      </c>
      <c r="D68" s="38">
        <v>0</v>
      </c>
      <c r="E68" s="15">
        <v>220249.77</v>
      </c>
      <c r="F68" s="38">
        <v>0</v>
      </c>
      <c r="G68" s="14">
        <v>0</v>
      </c>
      <c r="H68" s="38">
        <v>0</v>
      </c>
      <c r="I68" s="15">
        <v>220249.77</v>
      </c>
    </row>
    <row r="69" spans="1:9" ht="25.5">
      <c r="A69" s="2" t="s">
        <v>3</v>
      </c>
      <c r="B69" s="20" t="s">
        <v>132</v>
      </c>
      <c r="C69" s="9" t="s">
        <v>133</v>
      </c>
      <c r="D69" s="38">
        <v>0</v>
      </c>
      <c r="E69" s="15">
        <v>870814.29</v>
      </c>
      <c r="F69" s="38">
        <v>0</v>
      </c>
      <c r="G69" s="14">
        <v>0</v>
      </c>
      <c r="H69" s="38">
        <v>0</v>
      </c>
      <c r="I69" s="15">
        <v>870814.29</v>
      </c>
    </row>
    <row r="70" spans="1:9" ht="12.75">
      <c r="A70" s="2" t="s">
        <v>3</v>
      </c>
      <c r="B70" s="20" t="s">
        <v>134</v>
      </c>
      <c r="C70" s="9" t="s">
        <v>135</v>
      </c>
      <c r="D70" s="38">
        <v>0</v>
      </c>
      <c r="E70" s="15">
        <v>634000.2</v>
      </c>
      <c r="F70" s="38">
        <v>0</v>
      </c>
      <c r="G70" s="14">
        <v>0</v>
      </c>
      <c r="H70" s="38">
        <v>0</v>
      </c>
      <c r="I70" s="15">
        <v>634000.2</v>
      </c>
    </row>
    <row r="71" spans="1:9" ht="12.75">
      <c r="A71" s="2" t="s">
        <v>3</v>
      </c>
      <c r="B71" s="20" t="s">
        <v>136</v>
      </c>
      <c r="C71" s="9" t="s">
        <v>137</v>
      </c>
      <c r="D71" s="38">
        <v>0</v>
      </c>
      <c r="E71" s="15">
        <v>2200696.35</v>
      </c>
      <c r="F71" s="38">
        <v>15550705.65</v>
      </c>
      <c r="G71" s="14">
        <v>15256063.51</v>
      </c>
      <c r="H71" s="38">
        <v>0</v>
      </c>
      <c r="I71" s="15">
        <v>1906054.21</v>
      </c>
    </row>
    <row r="72" spans="1:9" ht="12.75">
      <c r="A72" s="2" t="s">
        <v>3</v>
      </c>
      <c r="B72" s="20" t="s">
        <v>138</v>
      </c>
      <c r="C72" s="9" t="s">
        <v>139</v>
      </c>
      <c r="D72" s="38">
        <v>0</v>
      </c>
      <c r="E72" s="15">
        <v>330910.71</v>
      </c>
      <c r="F72" s="38">
        <v>330910.71</v>
      </c>
      <c r="G72" s="14">
        <v>0</v>
      </c>
      <c r="H72" s="38">
        <v>0</v>
      </c>
      <c r="I72" s="15">
        <v>0</v>
      </c>
    </row>
    <row r="73" spans="1:9" ht="12.75">
      <c r="A73" s="2" t="s">
        <v>3</v>
      </c>
      <c r="B73" s="19" t="s">
        <v>140</v>
      </c>
      <c r="C73" s="8" t="s">
        <v>141</v>
      </c>
      <c r="D73" s="36">
        <v>0</v>
      </c>
      <c r="E73" s="13">
        <v>39983698.2</v>
      </c>
      <c r="F73" s="36">
        <v>0</v>
      </c>
      <c r="G73" s="12">
        <v>0</v>
      </c>
      <c r="H73" s="36">
        <v>0</v>
      </c>
      <c r="I73" s="13">
        <v>39983698.2</v>
      </c>
    </row>
    <row r="74" spans="1:10" ht="12.75">
      <c r="A74" s="2" t="s">
        <v>3</v>
      </c>
      <c r="B74" s="19" t="s">
        <v>142</v>
      </c>
      <c r="C74" s="8" t="s">
        <v>143</v>
      </c>
      <c r="D74" s="36">
        <v>0</v>
      </c>
      <c r="E74" s="13">
        <f>E75</f>
        <v>39983698.2</v>
      </c>
      <c r="F74" s="36">
        <f aca="true" t="shared" si="0" ref="F74:I75">F75</f>
        <v>0</v>
      </c>
      <c r="G74" s="13">
        <f t="shared" si="0"/>
        <v>0</v>
      </c>
      <c r="H74" s="36">
        <f t="shared" si="0"/>
        <v>0</v>
      </c>
      <c r="I74" s="13">
        <f t="shared" si="0"/>
        <v>39983698.2</v>
      </c>
      <c r="J74" s="35"/>
    </row>
    <row r="75" spans="1:9" ht="25.5">
      <c r="A75" s="2" t="s">
        <v>3</v>
      </c>
      <c r="B75" s="19" t="s">
        <v>144</v>
      </c>
      <c r="C75" s="33" t="s">
        <v>145</v>
      </c>
      <c r="D75" s="41">
        <v>0</v>
      </c>
      <c r="E75" s="34">
        <f>E76</f>
        <v>39983698.2</v>
      </c>
      <c r="F75" s="41">
        <f t="shared" si="0"/>
        <v>0</v>
      </c>
      <c r="G75" s="34">
        <f t="shared" si="0"/>
        <v>0</v>
      </c>
      <c r="H75" s="41">
        <f t="shared" si="0"/>
        <v>0</v>
      </c>
      <c r="I75" s="34">
        <f t="shared" si="0"/>
        <v>39983698.2</v>
      </c>
    </row>
    <row r="76" spans="1:9" ht="26.25" thickBot="1">
      <c r="A76" s="2" t="s">
        <v>3</v>
      </c>
      <c r="B76" s="21" t="s">
        <v>146</v>
      </c>
      <c r="C76" s="10" t="s">
        <v>147</v>
      </c>
      <c r="D76" s="42">
        <v>0</v>
      </c>
      <c r="E76" s="17">
        <v>39983698.2</v>
      </c>
      <c r="F76" s="42">
        <v>0</v>
      </c>
      <c r="G76" s="16">
        <v>0</v>
      </c>
      <c r="H76" s="42">
        <v>0</v>
      </c>
      <c r="I76" s="17">
        <v>39983698.2</v>
      </c>
    </row>
    <row r="77" spans="1:9" ht="12.75">
      <c r="A77" s="3" t="s">
        <v>3</v>
      </c>
      <c r="B77" s="3" t="s">
        <v>3</v>
      </c>
      <c r="C77" s="11" t="s">
        <v>148</v>
      </c>
      <c r="D77" s="18">
        <f>+D12+D16+D28+D41+D43+D45+D48+D73</f>
        <v>10634539.370000001</v>
      </c>
      <c r="E77" s="18">
        <f>+E12+E16+E28+E41+E43+E45+E48+E73+E35+E21+E25</f>
        <v>210695246.55</v>
      </c>
      <c r="F77" s="18">
        <f>+F12+F16+F28+F41+F43+F45+F48+F73+F35+F21+F25</f>
        <v>44142346.41</v>
      </c>
      <c r="G77" s="18">
        <f>+G12+G16+G28+G41+G43+G45+G48+G73+G35+G21+G25</f>
        <v>42108105.85</v>
      </c>
      <c r="H77" s="18">
        <f>+H12+H16+H28+H41+H43+H45+H48+H73+H35+H21+H25</f>
        <v>10720886.85</v>
      </c>
      <c r="I77" s="18">
        <f>+I12+I16+I28+I41+I43+I45+I48+I73+I35+I21+I25</f>
        <v>208747353.47</v>
      </c>
    </row>
    <row r="78" ht="12.75">
      <c r="A78" s="1" t="s">
        <v>3</v>
      </c>
    </row>
    <row r="80" ht="12.75">
      <c r="A80" s="4" t="s">
        <v>149</v>
      </c>
    </row>
    <row r="82" ht="12.75">
      <c r="C82" s="32"/>
    </row>
    <row r="83" ht="12.75">
      <c r="D83" s="32"/>
    </row>
  </sheetData>
  <sheetProtection/>
  <mergeCells count="6">
    <mergeCell ref="A2:I2"/>
    <mergeCell ref="A3:I3"/>
    <mergeCell ref="A4:I4"/>
    <mergeCell ref="A5:I5"/>
    <mergeCell ref="C7:C8"/>
    <mergeCell ref="B7:B8"/>
  </mergeCells>
  <printOptions/>
  <pageMargins left="0.8" right="0.8" top="1" bottom="1" header="0.5" footer="0.5"/>
  <pageSetup orientation="portrait" paperSize="9"/>
  <ignoredErrors>
    <ignoredError sqref="D49:G49 I49 D35:I35 D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2021-09-30T18:37:34Z</dcterms:created>
  <dcterms:modified xsi:type="dcterms:W3CDTF">2021-11-05T17:06:41Z</dcterms:modified>
  <cp:category/>
  <cp:version/>
  <cp:contentType/>
  <cp:contentStatus/>
</cp:coreProperties>
</file>